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ил.1 за 2010 исполн.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<sst xmlns="http://schemas.openxmlformats.org/spreadsheetml/2006/main" count="74" uniqueCount="73">
  <si>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КОД</t>
  </si>
  <si>
    <t>НАЛОГИ НА СОВОКУПНЫЙ ДОХОД</t>
  </si>
  <si>
    <t>НАЛОГИ НА ИМУЩЕСТВО</t>
  </si>
  <si>
    <t>Земельный налог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</si>
  <si>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</si>
  <si>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</si>
  <si>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</si>
  <si>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ВСЕГО ДОХОДОВ</t>
  </si>
  <si>
    <t xml:space="preserve">Доходы от продажи квартир  </t>
  </si>
  <si>
    <t xml:space="preserve"> </t>
  </si>
  <si>
    <t>Единый сельскохозяйственный налог</t>
  </si>
  <si>
    <t xml:space="preserve">000 1 09 00000 00 0000 000 </t>
  </si>
  <si>
    <t>000 1 11 00000 00 0000 000</t>
  </si>
  <si>
    <t>000 1 14 01000 00 0000 410</t>
  </si>
  <si>
    <t>000 3 00 00000 00 0000 000</t>
  </si>
  <si>
    <t>000 1 01 02000 01 0000 110</t>
  </si>
  <si>
    <t>ДОХОДЫ ОТ  ПРОДАЖИ МАТЕРИАЛЬНЫХ И НЕМАТЕРИАЛЬНЫХ  АКТИВОВ</t>
  </si>
  <si>
    <t>БЕЗВОЗМЕЗДНЫЕ ПОСТУПЛЕНИЯ</t>
  </si>
  <si>
    <t>ДОХОДЫ ОТ ПРЕДПРИНИМАТЕЛЬСКОЙ И ИНОЙ ПРИНОСЯЩЕЙ ДОХОД  ДЕЯТЕЛЬНОСТИ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</si>
  <si>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</si>
  <si>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</si>
  <si>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</si>
  <si>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</si>
  <si>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</si>
  <si>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 xml:space="preserve">                                                      </t>
  </si>
  <si>
    <t>Налог на имущество физических лиц</t>
  </si>
  <si>
    <t xml:space="preserve">000 1 11 07010 00 0000 120 </t>
  </si>
  <si>
    <t>000 1 05 03000 01 0000 110</t>
  </si>
  <si>
    <t>000 1 06 06000 00 0000 110</t>
  </si>
  <si>
    <t>000 1 06 01000 00 0000 110</t>
  </si>
  <si>
    <t>000 1  05 00000 00 0000 000</t>
  </si>
  <si>
    <t>Налог на доходы физических лиц</t>
  </si>
  <si>
    <t>000 1 01 00000 00 0000 000</t>
  </si>
  <si>
    <t>НАИМЕНОВАНИЯ</t>
  </si>
  <si>
    <t>000 2 00 00000 00 0000 000</t>
  </si>
  <si>
    <t>000 1 06 00000 00 0000 000</t>
  </si>
  <si>
    <t>000 1 14 02000 00 0000 410</t>
  </si>
  <si>
    <t>000 1 11 09000 00 0000 120</t>
  </si>
  <si>
    <t>000 1 14 06000 00  0000 430</t>
  </si>
  <si>
    <t>000 1 17 00000 00 0000 000</t>
  </si>
  <si>
    <t>ПРОЧИЕ НЕНАЛОГОВЫЕ ДОХОДЫ</t>
  </si>
  <si>
    <t xml:space="preserve">000 2 02 02000 00 0000 151 </t>
  </si>
  <si>
    <t>000 1 09 04050 10 0000 110</t>
  </si>
  <si>
    <t>Земельный налог (по обязательствам, возникшим до 1 января 2006 года),мобилизуемый на территориях поселений</t>
  </si>
  <si>
    <t xml:space="preserve">000 1 11 05010 10 0000 120 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</si>
  <si>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автономных учреждений)</t>
  </si>
  <si>
    <t xml:space="preserve">Доходы от реализации имущества, находящегося вгосударственной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</si>
  <si>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Субсидии  бюджетам субъектов Российской Федерации и муниципальных образований(межбюджетные субсидии) </t>
  </si>
  <si>
    <t>000 3 02 01050 10 0000 130</t>
  </si>
  <si>
    <t>Прочие неналоговые доходы</t>
  </si>
  <si>
    <t>Иные межбюджетные трансферты</t>
  </si>
  <si>
    <t xml:space="preserve">000 2 02 04000 00 0000 151 </t>
  </si>
  <si>
    <t>000 1 17 05000 00 0000 180</t>
  </si>
  <si>
    <t>НАЛОГОВЫЕ И НЕНАЛОГОВЫЕ ДОХОДЫ</t>
  </si>
  <si>
    <t>НАЛОГИ НА ПРИБЫЛЬ, ДОХОДЫ</t>
  </si>
  <si>
    <t>000 3 03 00000 00 0000 180</t>
  </si>
  <si>
    <t>Безвозмездные поступления от предпринимательской и иной приносящей доход деятельности</t>
  </si>
  <si>
    <t>Дотации бюджетам субъектов Российской Федерации и муниципальных образований</t>
  </si>
  <si>
    <t xml:space="preserve">                                                             по кодам классификации доходов бюджетов </t>
  </si>
  <si>
    <t>% исполнения</t>
  </si>
  <si>
    <t>Доходы  от  перечисления части прибыли государственных  и муниципальных унитарных предприятий,остающейся после уплаты налогов и обязательных платежей</t>
  </si>
  <si>
    <t xml:space="preserve">                                        Доходы бюджета городского поселения Сергиев Посад за 2010 год</t>
  </si>
  <si>
    <t>План 2010 года (тыс.руб.)</t>
  </si>
  <si>
    <t>Факт за 2010 год (тыс.руб.)</t>
  </si>
  <si>
    <t xml:space="preserve">                      городского поселения Сергиев Посад</t>
  </si>
  <si>
    <t xml:space="preserve">Прочие доходы от использования имущества и прав, находящихся в государственной и  муниципальной собственности(за исключением имущества  автономных учреждений, а также имущества государственных и муниципальных унитарных предприятий в том числе казенных) </t>
  </si>
  <si>
    <t>Доходы от продажи 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</si>
  <si>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 xml:space="preserve"> 000 2 02 01000 00 0000 151</t>
  </si>
  <si>
    <t>Доходы от оказания  услуг  учреждениями,  находящимися в ведении органов местного самоуправления поселений</t>
  </si>
  <si>
    <t xml:space="preserve">                      Приложение №1</t>
  </si>
  <si>
    <t>Доходы, получаемые в виде арендной платы за земельные участки,  государственная собственность на которые не раграничена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</si>
  <si>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от_______________№___________</t>
  </si>
  <si>
    <t xml:space="preserve">                      к Решению Совета депутатов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</si>
</sst>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165" fontId="3" fillId="0" borderId="11" xfId="0" applyNumberFormat="1" applyFont="1" applyBorder="1" applyAlignment="1">
      <alignment horizontal="center" wrapText="1"/>
    </xf>
    <xf numFmtId="165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75" zoomScaleNormal="75" zoomScaleSheetLayoutView="75" workbookViewId="0" topLeftCell="A1">
      <selection activeCell="B8" sqref="B8"/>
    </sheetView>
  </sheetViews>
  <sheetFormatPr defaultColWidth="9.00390625" defaultRowHeight="12.75"/>
  <cols>
    <col min="1" max="1" width="36.75390625" style="0" customWidth="1"/>
    <col min="2" max="2" width="48.875" style="0" customWidth="1"/>
    <col min="3" max="3" width="21.375" style="0" customWidth="1"/>
    <col min="4" max="4" width="22.75390625" style="0" customWidth="1"/>
    <col min="5" max="5" width="20.125" style="0" customWidth="1"/>
  </cols>
  <sheetData>
    <row r="1" spans="1:4" ht="18">
      <c r="A1" s="4"/>
      <c r="B1" s="17"/>
      <c r="C1" s="18"/>
      <c r="D1" s="5"/>
    </row>
    <row r="2" spans="1:5" ht="18">
      <c r="A2" s="6"/>
      <c r="B2" s="7"/>
      <c r="C2" s="5"/>
      <c r="D2" s="5"/>
      <c r="E2" s="4"/>
    </row>
    <row r="3" spans="1:5" ht="18">
      <c r="A3" s="6"/>
      <c r="B3" s="7"/>
      <c r="C3" s="29" t="s">
        <v>69</v>
      </c>
      <c r="D3" s="29"/>
      <c r="E3" s="29"/>
    </row>
    <row r="4" spans="1:5" ht="18">
      <c r="A4" s="6"/>
      <c r="B4" s="7"/>
      <c r="C4" s="2" t="s">
        <v>72</v>
      </c>
      <c r="D4" s="2"/>
      <c r="E4" s="2"/>
    </row>
    <row r="5" spans="1:5" ht="18">
      <c r="A5" s="6"/>
      <c r="B5" s="7"/>
      <c r="C5" s="2" t="s">
        <v>64</v>
      </c>
      <c r="D5" s="2"/>
      <c r="E5" s="2"/>
    </row>
    <row r="6" spans="1:5" ht="18">
      <c r="A6" s="6"/>
      <c r="B6" s="7"/>
      <c r="C6" s="34" t="s">
        <v>71</v>
      </c>
      <c r="D6" s="35"/>
      <c r="E6" s="35"/>
    </row>
    <row r="7" spans="1:7" ht="18">
      <c r="A7" s="6"/>
      <c r="B7" s="7"/>
      <c r="C7" s="7"/>
      <c r="D7" s="7"/>
      <c r="E7" s="7"/>
      <c r="F7" s="21"/>
      <c r="G7" s="21"/>
    </row>
    <row r="8" spans="1:7" ht="18">
      <c r="A8" s="4"/>
      <c r="B8" s="7"/>
      <c r="C8" s="7"/>
      <c r="D8" s="7"/>
      <c r="E8" s="7"/>
      <c r="F8" s="21"/>
      <c r="G8" s="21"/>
    </row>
    <row r="9" spans="1:5" ht="20.25">
      <c r="A9" s="30" t="s">
        <v>61</v>
      </c>
      <c r="B9" s="30"/>
      <c r="C9" s="30"/>
      <c r="D9" s="30"/>
      <c r="E9" s="30"/>
    </row>
    <row r="10" spans="1:5" ht="20.25">
      <c r="A10" s="31" t="s">
        <v>58</v>
      </c>
      <c r="B10" s="31"/>
      <c r="C10" s="31"/>
      <c r="D10" s="31"/>
      <c r="E10" s="31"/>
    </row>
    <row r="11" spans="1:7" ht="18">
      <c r="A11" s="32" t="s">
        <v>24</v>
      </c>
      <c r="B11" s="33"/>
      <c r="C11" s="33"/>
      <c r="D11" s="33"/>
      <c r="E11" s="33"/>
      <c r="F11" s="33"/>
      <c r="G11" s="33"/>
    </row>
    <row r="12" spans="1:7" ht="18">
      <c r="A12" s="8"/>
      <c r="B12" s="3"/>
      <c r="C12" s="3"/>
      <c r="D12" s="3"/>
      <c r="E12" s="3"/>
      <c r="F12" s="22"/>
      <c r="G12" s="22"/>
    </row>
    <row r="13" spans="1:7" ht="18">
      <c r="A13" s="4"/>
      <c r="B13" s="2"/>
      <c r="C13" s="2"/>
      <c r="D13" s="2"/>
      <c r="E13" s="2" t="s">
        <v>9</v>
      </c>
      <c r="F13" s="23"/>
      <c r="G13" s="23"/>
    </row>
    <row r="14" spans="1:7" ht="54">
      <c r="A14" s="9" t="s">
        <v>0</v>
      </c>
      <c r="B14" s="10" t="s">
        <v>33</v>
      </c>
      <c r="C14" s="25" t="s">
        <v>62</v>
      </c>
      <c r="D14" s="25" t="s">
        <v>63</v>
      </c>
      <c r="E14" s="10" t="s">
        <v>59</v>
      </c>
      <c r="F14" s="24"/>
      <c r="G14" s="24"/>
    </row>
    <row r="15" spans="1:7" ht="36">
      <c r="A15" s="9" t="s">
        <v>20</v>
      </c>
      <c r="B15" s="11" t="s">
        <v>53</v>
      </c>
      <c r="C15" s="26">
        <v>457333.3</v>
      </c>
      <c r="D15" s="26">
        <f>D16+D18+D20+D23+D25+D33+D37</f>
        <v>403291.8</v>
      </c>
      <c r="E15" s="27">
        <f>D15/C15*100</f>
        <v>88.1833446197773</v>
      </c>
      <c r="F15" s="24"/>
      <c r="G15" s="24"/>
    </row>
    <row r="16" spans="1:7" ht="25.5" customHeight="1">
      <c r="A16" s="14" t="s">
        <v>32</v>
      </c>
      <c r="B16" s="15" t="s">
        <v>54</v>
      </c>
      <c r="C16" s="20">
        <f>C17</f>
        <v>132009.5</v>
      </c>
      <c r="D16" s="20">
        <f>D17</f>
        <v>159973.7</v>
      </c>
      <c r="E16" s="27">
        <f>D16/C16*100</f>
        <v>121.18347543169243</v>
      </c>
      <c r="F16" s="1"/>
      <c r="G16" s="1"/>
    </row>
    <row r="17" spans="1:7" ht="26.25" customHeight="1">
      <c r="A17" s="12" t="s">
        <v>15</v>
      </c>
      <c r="B17" s="13" t="s">
        <v>31</v>
      </c>
      <c r="C17" s="19">
        <v>132009.5</v>
      </c>
      <c r="D17" s="19">
        <v>159973.7</v>
      </c>
      <c r="E17" s="28">
        <f>D17/C17*100</f>
        <v>121.18347543169243</v>
      </c>
      <c r="F17" s="1"/>
      <c r="G17" s="1"/>
    </row>
    <row r="18" spans="1:7" ht="34.5" customHeight="1">
      <c r="A18" s="14" t="s">
        <v>30</v>
      </c>
      <c r="B18" s="15" t="s">
        <v>1</v>
      </c>
      <c r="C18" s="20">
        <f>C19</f>
        <v>185.4</v>
      </c>
      <c r="D18" s="20">
        <f>D19</f>
        <v>132.1</v>
      </c>
      <c r="E18" s="27">
        <f aca="true" t="shared" si="0" ref="E18:E47">D18/C18*100</f>
        <v>71.25134843581445</v>
      </c>
      <c r="F18" s="1"/>
      <c r="G18" s="1"/>
    </row>
    <row r="19" spans="1:7" ht="30.75" customHeight="1">
      <c r="A19" s="12" t="s">
        <v>27</v>
      </c>
      <c r="B19" s="13" t="s">
        <v>10</v>
      </c>
      <c r="C19" s="19">
        <v>185.4</v>
      </c>
      <c r="D19" s="19">
        <v>132.1</v>
      </c>
      <c r="E19" s="28">
        <f t="shared" si="0"/>
        <v>71.25134843581445</v>
      </c>
      <c r="F19" s="1"/>
      <c r="G19" s="1"/>
    </row>
    <row r="20" spans="1:7" ht="21" customHeight="1">
      <c r="A20" s="14" t="s">
        <v>35</v>
      </c>
      <c r="B20" s="15" t="s">
        <v>2</v>
      </c>
      <c r="C20" s="20">
        <f>C21+C22</f>
        <v>49321.799999999996</v>
      </c>
      <c r="D20" s="20">
        <f>D21+D22</f>
        <v>55728.3</v>
      </c>
      <c r="E20" s="27">
        <f t="shared" si="0"/>
        <v>112.98918530953858</v>
      </c>
      <c r="F20" s="1"/>
      <c r="G20" s="1"/>
    </row>
    <row r="21" spans="1:7" ht="28.5" customHeight="1">
      <c r="A21" s="12" t="s">
        <v>29</v>
      </c>
      <c r="B21" s="13" t="s">
        <v>25</v>
      </c>
      <c r="C21" s="19">
        <v>10783.6</v>
      </c>
      <c r="D21" s="19">
        <v>8697.9</v>
      </c>
      <c r="E21" s="28">
        <f t="shared" si="0"/>
        <v>80.65859267776993</v>
      </c>
      <c r="F21" s="1"/>
      <c r="G21" s="1"/>
    </row>
    <row r="22" spans="1:7" ht="24" customHeight="1">
      <c r="A22" s="12" t="s">
        <v>28</v>
      </c>
      <c r="B22" s="13" t="s">
        <v>3</v>
      </c>
      <c r="C22" s="19">
        <v>38538.2</v>
      </c>
      <c r="D22" s="19">
        <v>47030.4</v>
      </c>
      <c r="E22" s="28">
        <f t="shared" si="0"/>
        <v>122.03579824693422</v>
      </c>
      <c r="F22" s="1"/>
      <c r="G22" s="1"/>
    </row>
    <row r="23" spans="1:7" ht="72" customHeight="1">
      <c r="A23" s="14" t="s">
        <v>11</v>
      </c>
      <c r="B23" s="11" t="s">
        <v>23</v>
      </c>
      <c r="C23" s="20">
        <f>C24</f>
        <v>350</v>
      </c>
      <c r="D23" s="20">
        <f>D24</f>
        <v>-106.6</v>
      </c>
      <c r="E23" s="27">
        <f t="shared" si="0"/>
        <v>-30.457142857142856</v>
      </c>
      <c r="F23" s="1"/>
      <c r="G23" s="1"/>
    </row>
    <row r="24" spans="1:7" ht="72.75" customHeight="1">
      <c r="A24" s="12" t="s">
        <v>42</v>
      </c>
      <c r="B24" s="16" t="s">
        <v>43</v>
      </c>
      <c r="C24" s="19">
        <v>350</v>
      </c>
      <c r="D24" s="19">
        <v>-106.6</v>
      </c>
      <c r="E24" s="28">
        <f t="shared" si="0"/>
        <v>-30.457142857142856</v>
      </c>
      <c r="F24" s="1"/>
      <c r="G24" s="1"/>
    </row>
    <row r="25" spans="1:7" ht="92.25" customHeight="1">
      <c r="A25" s="14" t="s">
        <v>12</v>
      </c>
      <c r="B25" s="11" t="s">
        <v>19</v>
      </c>
      <c r="C25" s="26">
        <f>C26+C30+C31+C32</f>
        <v>137386.6</v>
      </c>
      <c r="D25" s="26">
        <f>D26+D30+D31+D32</f>
        <v>125031.90000000001</v>
      </c>
      <c r="E25" s="27">
        <f t="shared" si="0"/>
        <v>91.00734715030433</v>
      </c>
      <c r="F25" s="1"/>
      <c r="G25" s="1"/>
    </row>
    <row r="26" spans="1:7" ht="161.25" customHeight="1">
      <c r="A26" s="12" t="s">
        <v>44</v>
      </c>
      <c r="B26" s="16" t="s">
        <v>70</v>
      </c>
      <c r="C26" s="19">
        <v>63285</v>
      </c>
      <c r="D26" s="19">
        <v>57248.3</v>
      </c>
      <c r="E26" s="28">
        <f t="shared" si="0"/>
        <v>90.46108872560639</v>
      </c>
      <c r="F26" s="1"/>
      <c r="G26" s="1"/>
    </row>
    <row r="27" spans="1:7" ht="44.25" customHeight="1" hidden="1">
      <c r="A27" s="12"/>
      <c r="B27" s="16" t="s">
        <v>4</v>
      </c>
      <c r="C27" s="19"/>
      <c r="D27" s="19"/>
      <c r="E27" s="28" t="e">
        <f t="shared" si="0"/>
        <v>#DIV/0!</v>
      </c>
      <c r="F27" s="1"/>
      <c r="G27" s="1"/>
    </row>
    <row r="28" spans="1:7" ht="30.75" customHeight="1" hidden="1">
      <c r="A28" s="12"/>
      <c r="B28" s="16" t="s">
        <v>5</v>
      </c>
      <c r="C28" s="19"/>
      <c r="D28" s="19"/>
      <c r="E28" s="28" t="e">
        <f t="shared" si="0"/>
        <v>#DIV/0!</v>
      </c>
      <c r="F28" s="1"/>
      <c r="G28" s="1"/>
    </row>
    <row r="29" spans="1:7" ht="54" hidden="1">
      <c r="A29" s="12"/>
      <c r="B29" s="16" t="s">
        <v>6</v>
      </c>
      <c r="C29" s="19"/>
      <c r="D29" s="19"/>
      <c r="E29" s="28" t="e">
        <f t="shared" si="0"/>
        <v>#DIV/0!</v>
      </c>
      <c r="F29" s="1"/>
      <c r="G29" s="1"/>
    </row>
    <row r="30" spans="1:7" ht="160.5" customHeight="1">
      <c r="A30" s="12" t="s">
        <v>21</v>
      </c>
      <c r="B30" s="16" t="s">
        <v>45</v>
      </c>
      <c r="C30" s="19">
        <v>67500</v>
      </c>
      <c r="D30" s="19">
        <v>66268</v>
      </c>
      <c r="E30" s="28">
        <f t="shared" si="0"/>
        <v>98.17481481481481</v>
      </c>
      <c r="F30" s="1"/>
      <c r="G30" s="1"/>
    </row>
    <row r="31" spans="1:7" ht="111.75" customHeight="1">
      <c r="A31" s="12" t="s">
        <v>26</v>
      </c>
      <c r="B31" s="16" t="s">
        <v>60</v>
      </c>
      <c r="C31" s="19">
        <v>601.6</v>
      </c>
      <c r="D31" s="19">
        <v>279.5</v>
      </c>
      <c r="E31" s="28">
        <f t="shared" si="0"/>
        <v>46.4594414893617</v>
      </c>
      <c r="F31" s="1"/>
      <c r="G31" s="1"/>
    </row>
    <row r="32" spans="1:7" ht="146.25" customHeight="1">
      <c r="A32" s="12" t="s">
        <v>37</v>
      </c>
      <c r="B32" s="16" t="s">
        <v>65</v>
      </c>
      <c r="C32" s="19">
        <v>6000</v>
      </c>
      <c r="D32" s="19">
        <v>1236.1</v>
      </c>
      <c r="E32" s="28">
        <f t="shared" si="0"/>
        <v>20.601666666666667</v>
      </c>
      <c r="F32" s="1"/>
      <c r="G32" s="1"/>
    </row>
    <row r="33" spans="1:7" ht="60.75" customHeight="1">
      <c r="A33" s="14" t="s">
        <v>22</v>
      </c>
      <c r="B33" s="11" t="s">
        <v>16</v>
      </c>
      <c r="C33" s="20">
        <f>C34+C35+C36</f>
        <v>69776</v>
      </c>
      <c r="D33" s="20">
        <f>D34+D35+D36</f>
        <v>60664.8</v>
      </c>
      <c r="E33" s="27">
        <f t="shared" si="0"/>
        <v>86.94221508828251</v>
      </c>
      <c r="F33" s="1"/>
      <c r="G33" s="1"/>
    </row>
    <row r="34" spans="1:7" ht="27" customHeight="1">
      <c r="A34" s="12" t="s">
        <v>13</v>
      </c>
      <c r="B34" s="16" t="s">
        <v>8</v>
      </c>
      <c r="C34" s="19">
        <v>1800</v>
      </c>
      <c r="D34" s="19">
        <v>1842</v>
      </c>
      <c r="E34" s="28">
        <f t="shared" si="0"/>
        <v>102.33333333333334</v>
      </c>
      <c r="F34" s="1"/>
      <c r="G34" s="1"/>
    </row>
    <row r="35" spans="1:7" ht="144.75" customHeight="1">
      <c r="A35" s="12" t="s">
        <v>36</v>
      </c>
      <c r="B35" s="16" t="s">
        <v>46</v>
      </c>
      <c r="C35" s="19">
        <v>58000</v>
      </c>
      <c r="D35" s="19">
        <v>48168.6</v>
      </c>
      <c r="E35" s="28">
        <f t="shared" si="0"/>
        <v>83.04931034482759</v>
      </c>
      <c r="F35" s="1"/>
      <c r="G35" s="1"/>
    </row>
    <row r="36" spans="1:7" ht="106.5" customHeight="1">
      <c r="A36" s="12" t="s">
        <v>38</v>
      </c>
      <c r="B36" s="16" t="s">
        <v>66</v>
      </c>
      <c r="C36" s="19">
        <v>9976</v>
      </c>
      <c r="D36" s="19">
        <v>10654.2</v>
      </c>
      <c r="E36" s="28">
        <f t="shared" si="0"/>
        <v>106.79831595829992</v>
      </c>
      <c r="F36" s="1"/>
      <c r="G36" s="1"/>
    </row>
    <row r="37" spans="1:7" ht="31.5" customHeight="1">
      <c r="A37" s="14" t="s">
        <v>39</v>
      </c>
      <c r="B37" s="11" t="s">
        <v>40</v>
      </c>
      <c r="C37" s="20">
        <f>C38</f>
        <v>68304</v>
      </c>
      <c r="D37" s="20">
        <f>D38</f>
        <v>1867.6</v>
      </c>
      <c r="E37" s="27">
        <f t="shared" si="0"/>
        <v>2.734246896228625</v>
      </c>
      <c r="F37" s="1"/>
      <c r="G37" s="1"/>
    </row>
    <row r="38" spans="1:7" ht="25.5" customHeight="1">
      <c r="A38" s="12" t="s">
        <v>52</v>
      </c>
      <c r="B38" s="16" t="s">
        <v>49</v>
      </c>
      <c r="C38" s="19">
        <v>68304</v>
      </c>
      <c r="D38" s="19">
        <v>1867.6</v>
      </c>
      <c r="E38" s="28">
        <f t="shared" si="0"/>
        <v>2.734246896228625</v>
      </c>
      <c r="F38" s="1"/>
      <c r="G38" s="1"/>
    </row>
    <row r="39" spans="1:7" ht="24.75" customHeight="1">
      <c r="A39" s="14" t="s">
        <v>34</v>
      </c>
      <c r="B39" s="11" t="s">
        <v>17</v>
      </c>
      <c r="C39" s="20">
        <f>C42+C43+C41</f>
        <v>16499</v>
      </c>
      <c r="D39" s="20">
        <f>D42+D43</f>
        <v>4502.3</v>
      </c>
      <c r="E39" s="27">
        <f t="shared" si="0"/>
        <v>27.28832050427299</v>
      </c>
      <c r="F39" s="1"/>
      <c r="G39" s="1"/>
    </row>
    <row r="40" spans="1:7" ht="18" hidden="1">
      <c r="A40" s="14"/>
      <c r="B40" s="11"/>
      <c r="C40" s="20"/>
      <c r="D40" s="20"/>
      <c r="E40" s="28" t="e">
        <f t="shared" si="0"/>
        <v>#DIV/0!</v>
      </c>
      <c r="F40" s="1"/>
      <c r="G40" s="1"/>
    </row>
    <row r="41" spans="1:7" ht="60" customHeight="1">
      <c r="A41" s="12" t="s">
        <v>67</v>
      </c>
      <c r="B41" s="16" t="s">
        <v>57</v>
      </c>
      <c r="C41" s="19">
        <v>11241</v>
      </c>
      <c r="D41" s="19">
        <v>0</v>
      </c>
      <c r="E41" s="28">
        <v>0</v>
      </c>
      <c r="F41" s="1"/>
      <c r="G41" s="1"/>
    </row>
    <row r="42" spans="1:7" ht="89.25" customHeight="1">
      <c r="A42" s="12" t="s">
        <v>41</v>
      </c>
      <c r="B42" s="16" t="s">
        <v>47</v>
      </c>
      <c r="C42" s="19">
        <v>5127</v>
      </c>
      <c r="D42" s="19">
        <v>4371.3</v>
      </c>
      <c r="E42" s="28">
        <f t="shared" si="0"/>
        <v>85.26038619075483</v>
      </c>
      <c r="F42" s="1"/>
      <c r="G42" s="1"/>
    </row>
    <row r="43" spans="1:7" ht="21.75" customHeight="1">
      <c r="A43" s="12" t="s">
        <v>51</v>
      </c>
      <c r="B43" s="16" t="s">
        <v>50</v>
      </c>
      <c r="C43" s="19">
        <v>131</v>
      </c>
      <c r="D43" s="19">
        <v>131</v>
      </c>
      <c r="E43" s="28">
        <f t="shared" si="0"/>
        <v>100</v>
      </c>
      <c r="F43" s="1"/>
      <c r="G43" s="1"/>
    </row>
    <row r="44" spans="1:7" ht="75" customHeight="1">
      <c r="A44" s="14" t="s">
        <v>14</v>
      </c>
      <c r="B44" s="11" t="s">
        <v>18</v>
      </c>
      <c r="C44" s="20">
        <f>C45+C46</f>
        <v>21038.5</v>
      </c>
      <c r="D44" s="20">
        <f>D45+D46</f>
        <v>16456.9</v>
      </c>
      <c r="E44" s="27">
        <f t="shared" si="0"/>
        <v>78.222782042446</v>
      </c>
      <c r="F44" s="1"/>
      <c r="G44" s="1"/>
    </row>
    <row r="45" spans="1:7" ht="75" customHeight="1">
      <c r="A45" s="12" t="s">
        <v>48</v>
      </c>
      <c r="B45" s="16" t="s">
        <v>68</v>
      </c>
      <c r="C45" s="19">
        <v>16038.5</v>
      </c>
      <c r="D45" s="19">
        <v>14819.5</v>
      </c>
      <c r="E45" s="28">
        <f t="shared" si="0"/>
        <v>92.39953861021915</v>
      </c>
      <c r="F45" s="1"/>
      <c r="G45" s="1"/>
    </row>
    <row r="46" spans="1:7" ht="57.75" customHeight="1">
      <c r="A46" s="12" t="s">
        <v>55</v>
      </c>
      <c r="B46" s="16" t="s">
        <v>56</v>
      </c>
      <c r="C46" s="19">
        <v>5000</v>
      </c>
      <c r="D46" s="19">
        <v>1637.4</v>
      </c>
      <c r="E46" s="28">
        <f t="shared" si="0"/>
        <v>32.748</v>
      </c>
      <c r="F46" s="1"/>
      <c r="G46" s="1"/>
    </row>
    <row r="47" spans="1:7" ht="22.5" customHeight="1">
      <c r="A47" s="12" t="s">
        <v>9</v>
      </c>
      <c r="B47" s="11" t="s">
        <v>7</v>
      </c>
      <c r="C47" s="20">
        <f>C15+C39+C44</f>
        <v>494870.8</v>
      </c>
      <c r="D47" s="20">
        <f>D15+D39+D44</f>
        <v>424251</v>
      </c>
      <c r="E47" s="27">
        <f t="shared" si="0"/>
        <v>85.72964903162602</v>
      </c>
      <c r="F47" s="1"/>
      <c r="G47" s="1"/>
    </row>
  </sheetData>
  <mergeCells count="5">
    <mergeCell ref="A9:E9"/>
    <mergeCell ref="A10:E10"/>
    <mergeCell ref="A11:G11"/>
    <mergeCell ref="C6:E6"/>
    <mergeCell ref="C3:E3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Gurkova SE</cp:lastModifiedBy>
  <cp:lastPrinted>2011-03-31T10:43:36Z</cp:lastPrinted>
  <dcterms:created xsi:type="dcterms:W3CDTF">2004-01-05T10:01:36Z</dcterms:created>
  <dcterms:modified xsi:type="dcterms:W3CDTF">2011-03-31T11:05:19Z</dcterms:modified>
  <cp:category/>
  <cp:version/>
  <cp:contentType/>
  <cp:contentStatus/>
</cp:coreProperties>
</file>